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H\QUADRO SERVIDORES\TABELAS SALARIO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6" i="1" l="1"/>
  <c r="K56" i="1"/>
  <c r="N53" i="1"/>
  <c r="O53" i="1" s="1"/>
  <c r="K53" i="1"/>
  <c r="N52" i="1"/>
  <c r="O52" i="1" s="1"/>
  <c r="K52" i="1"/>
  <c r="G52" i="1"/>
  <c r="N51" i="1"/>
  <c r="O51" i="1" s="1"/>
  <c r="K51" i="1"/>
  <c r="N49" i="1"/>
  <c r="O49" i="1" s="1"/>
  <c r="K49" i="1"/>
  <c r="G49" i="1"/>
  <c r="N47" i="1"/>
  <c r="O47" i="1" s="1"/>
  <c r="K47" i="1"/>
  <c r="N46" i="1"/>
  <c r="O46" i="1" s="1"/>
  <c r="K46" i="1"/>
  <c r="N45" i="1"/>
  <c r="O45" i="1" s="1"/>
  <c r="K45" i="1"/>
  <c r="N44" i="1"/>
  <c r="O44" i="1" s="1"/>
  <c r="K44" i="1"/>
  <c r="G44" i="1"/>
  <c r="N43" i="1"/>
  <c r="O43" i="1" s="1"/>
  <c r="K43" i="1"/>
  <c r="G43" i="1"/>
  <c r="N42" i="1"/>
  <c r="K42" i="1"/>
  <c r="G42" i="1"/>
  <c r="N41" i="1"/>
  <c r="O41" i="1" s="1"/>
  <c r="K41" i="1"/>
  <c r="N40" i="1"/>
  <c r="K40" i="1"/>
  <c r="N39" i="1"/>
  <c r="O39" i="1" s="1"/>
  <c r="K39" i="1"/>
  <c r="N72" i="1" l="1"/>
  <c r="N71" i="1"/>
  <c r="N70" i="1"/>
  <c r="N67" i="1"/>
  <c r="K67" i="1"/>
  <c r="N65" i="1"/>
  <c r="K65" i="1"/>
  <c r="G65" i="1"/>
  <c r="N64" i="1"/>
  <c r="K64" i="1"/>
  <c r="G64" i="1"/>
  <c r="N63" i="1"/>
  <c r="K63" i="1"/>
  <c r="N61" i="1"/>
  <c r="K61" i="1"/>
  <c r="N60" i="1"/>
  <c r="K60" i="1"/>
  <c r="K59" i="1"/>
  <c r="G59" i="1"/>
  <c r="N58" i="1"/>
  <c r="K58" i="1"/>
  <c r="N37" i="1"/>
  <c r="O37" i="1" s="1"/>
  <c r="G37" i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G31" i="1"/>
  <c r="N30" i="1"/>
  <c r="O30" i="1" s="1"/>
  <c r="G30" i="1"/>
  <c r="N29" i="1"/>
  <c r="O29" i="1" s="1"/>
  <c r="O27" i="1"/>
  <c r="N26" i="1"/>
  <c r="O26" i="1" s="1"/>
  <c r="G26" i="1"/>
  <c r="G36" i="1" s="1"/>
  <c r="N25" i="1"/>
  <c r="O25" i="1" s="1"/>
  <c r="G25" i="1"/>
  <c r="G35" i="1" s="1"/>
  <c r="N24" i="1"/>
  <c r="O24" i="1" s="1"/>
  <c r="G24" i="1"/>
  <c r="G34" i="1" s="1"/>
  <c r="N23" i="1"/>
  <c r="O23" i="1" s="1"/>
  <c r="G23" i="1"/>
  <c r="G33" i="1" s="1"/>
  <c r="N22" i="1"/>
  <c r="O22" i="1" s="1"/>
  <c r="G22" i="1"/>
  <c r="G32" i="1" s="1"/>
  <c r="N21" i="1"/>
  <c r="O21" i="1" s="1"/>
  <c r="N20" i="1"/>
  <c r="O20" i="1" s="1"/>
  <c r="N19" i="1"/>
  <c r="O19" i="1" s="1"/>
  <c r="G19" i="1"/>
  <c r="G29" i="1" s="1"/>
</calcChain>
</file>

<file path=xl/sharedStrings.xml><?xml version="1.0" encoding="utf-8"?>
<sst xmlns="http://schemas.openxmlformats.org/spreadsheetml/2006/main" count="75" uniqueCount="74">
  <si>
    <t>Lei Municipal nº 4.650, 31/03/2011 – em vigor a partir de 1° de março de 2011.</t>
  </si>
  <si>
    <t>Lei Municipal nº 4.787, 22/03/2012 – em vigor a partir de 1° de março de 2012.</t>
  </si>
  <si>
    <t>Lei Municipal n° 4.901, 12/04/2013 – em vigor a partir de 1° de março de 2013.</t>
  </si>
  <si>
    <t>Lei Municipal nº 4.988, 04/04/2014 – em vigor a partir de 1º de março de 2014.</t>
  </si>
  <si>
    <t>Lei Municipal nº 5.122, 25/03/2015 – em vigor a partir de 1º de março de 2015.</t>
  </si>
  <si>
    <t>Lei Municipal nº Nº 5261. 18/03/2016 - em vigor a partir de 1º de março de 2016</t>
  </si>
  <si>
    <t>Lei Municipal nº 5335,  22/03/ 2017- em vigor a partir de 1º de março de 2017</t>
  </si>
  <si>
    <t>Lei Municipal nº 5443/2018 - 19/04/2018    - em vigor a partir de 1º de março de 2018</t>
  </si>
  <si>
    <t>Lei Municipal nº 5556/2019- 10/05/2018    - em vigor a partir de 1º de março de 2019</t>
  </si>
  <si>
    <t>Lei Municipal nº 5894/2022- 25/02/2022    - em vigor a partir de 1º de março de 2022</t>
  </si>
  <si>
    <t>Lei Municipal nº 5893/2022- 25/02/2022    - em vigor a partir de 1º de março de 2022 (Prefeito/Vice/ Secretários) 10,06%</t>
  </si>
  <si>
    <t>Lei Municipal nº 5898/2022- 25/02/2022    - em vigor a partir de 1º de março de 2022 (Prefeito/Vice) 12%</t>
  </si>
  <si>
    <t>Lei Municipal nº 6.097/2023- 13/03/2023   - em vigor a partir de 1º de março de 2023 (Prefeito/Vice) 5,69%</t>
  </si>
  <si>
    <t>Lei Municipal nº 6.092/2023- 13/03/2023   - em vigor a partir de 1º de março de 2023 Secretário - 7,5%</t>
  </si>
  <si>
    <t>Lei Municipal nº 6.090/2023- 13/03/2023   - em vigor a partir de 1º de março de 2023 - 7,5%</t>
  </si>
  <si>
    <t>MESES</t>
  </si>
  <si>
    <t>%</t>
  </si>
  <si>
    <t>-</t>
  </si>
  <si>
    <t>CARGOS EM COMISSÃO</t>
  </si>
  <si>
    <t>CC1</t>
  </si>
  <si>
    <t>CC2</t>
  </si>
  <si>
    <t>CC3</t>
  </si>
  <si>
    <t>CC4</t>
  </si>
  <si>
    <t>CC5</t>
  </si>
  <si>
    <t>CC6</t>
  </si>
  <si>
    <t>CC7</t>
  </si>
  <si>
    <t>CC8</t>
  </si>
  <si>
    <t>CC9</t>
  </si>
  <si>
    <t>FUNÇÕES GRATIFICADAS</t>
  </si>
  <si>
    <t>FG1</t>
  </si>
  <si>
    <t>FG2</t>
  </si>
  <si>
    <t>FG3</t>
  </si>
  <si>
    <t>FG4</t>
  </si>
  <si>
    <t>FG5</t>
  </si>
  <si>
    <t>FG6</t>
  </si>
  <si>
    <t>FG7</t>
  </si>
  <si>
    <t>FG8</t>
  </si>
  <si>
    <t>FG9</t>
  </si>
  <si>
    <t>CARGOS PÚBLICOS - PADRÕES</t>
  </si>
  <si>
    <t>I</t>
  </si>
  <si>
    <t>II</t>
  </si>
  <si>
    <t>III</t>
  </si>
  <si>
    <t>IV</t>
  </si>
  <si>
    <t>V</t>
  </si>
  <si>
    <t>VI</t>
  </si>
  <si>
    <t>VIA</t>
  </si>
  <si>
    <t>VII</t>
  </si>
  <si>
    <t>VIII</t>
  </si>
  <si>
    <t>IX</t>
  </si>
  <si>
    <t>X</t>
  </si>
  <si>
    <t>XA</t>
  </si>
  <si>
    <t>XB</t>
  </si>
  <si>
    <t>XI</t>
  </si>
  <si>
    <t>PROFESSORES – LEI Nº 3.691 DE 20 DE AGOSTO DE 2004</t>
  </si>
  <si>
    <t>NÍVEL A</t>
  </si>
  <si>
    <t>NÍVEL B</t>
  </si>
  <si>
    <t>NÍVEL C</t>
  </si>
  <si>
    <t>NÍVEL D</t>
  </si>
  <si>
    <t>NÍVEIS EM EXTINÇÃO</t>
  </si>
  <si>
    <t>NÍVEL AE</t>
  </si>
  <si>
    <t>NÍVEL BE</t>
  </si>
  <si>
    <t>NÍVEL CE</t>
  </si>
  <si>
    <t>EMPREGO PÚBLICO</t>
  </si>
  <si>
    <t>Agentes Comunitário de Saúde</t>
  </si>
  <si>
    <t>Agente de Combate a Endemias</t>
  </si>
  <si>
    <t>AGENTES POLÍTICOS - SUBSÍDIOS</t>
  </si>
  <si>
    <t>Prefeito</t>
  </si>
  <si>
    <t>Vice-Prefeito</t>
  </si>
  <si>
    <t>Secretários</t>
  </si>
  <si>
    <t>1.697,19 / 1.922,81</t>
  </si>
  <si>
    <t>VIII-A</t>
  </si>
  <si>
    <t>IX-A</t>
  </si>
  <si>
    <t>XC</t>
  </si>
  <si>
    <t>XD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</si>
</sst>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80"/>
      <name val="Arial"/>
      <family val="2"/>
    </font>
    <font>
      <b/>
      <sz val="10"/>
      <color rgb="FF002060"/>
      <name val="Calibri"/>
      <family val="2"/>
      <scheme val="minor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164" fontId="2" fillId="0" borderId="0" xfId="0" applyNumberFormat="1" applyFont="1"/>
    <xf numFmtId="164" fontId="3" fillId="0" borderId="0" xfId="0" applyNumberFormat="1" applyFont="1"/>
    <xf numFmtId="164" fontId="3" fillId="0" borderId="4" xfId="0" applyNumberFormat="1" applyFont="1" applyBorder="1"/>
    <xf numFmtId="164" fontId="3" fillId="0" borderId="1" xfId="0" applyNumberFormat="1" applyFont="1" applyBorder="1"/>
    <xf numFmtId="164" fontId="3" fillId="0" borderId="0" xfId="0" applyNumberFormat="1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/>
    <xf numFmtId="164" fontId="2" fillId="0" borderId="1" xfId="0" applyNumberFormat="1" applyFont="1" applyFill="1" applyBorder="1"/>
    <xf numFmtId="164" fontId="2" fillId="0" borderId="4" xfId="0" applyNumberFormat="1" applyFont="1" applyFill="1" applyBorder="1"/>
    <xf numFmtId="164" fontId="2" fillId="0" borderId="0" xfId="0" applyNumberFormat="1" applyFont="1" applyFill="1" applyBorder="1"/>
    <xf numFmtId="164" fontId="2" fillId="0" borderId="4" xfId="0" applyNumberFormat="1" applyFont="1" applyBorder="1" applyAlignment="1">
      <alignment horizontal="right" vertical="center" wrapText="1"/>
    </xf>
    <xf numFmtId="164" fontId="2" fillId="0" borderId="0" xfId="1" applyNumberFormat="1" applyFont="1"/>
    <xf numFmtId="164" fontId="8" fillId="2" borderId="1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0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164" fontId="0" fillId="0" borderId="0" xfId="0" applyNumberFormat="1"/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7" fontId="4" fillId="0" borderId="4" xfId="0" applyNumberFormat="1" applyFont="1" applyBorder="1" applyAlignment="1">
      <alignment horizontal="center" vertical="center" wrapText="1"/>
    </xf>
    <xf numFmtId="17" fontId="5" fillId="0" borderId="4" xfId="0" applyNumberFormat="1" applyFont="1" applyFill="1" applyBorder="1"/>
    <xf numFmtId="17" fontId="6" fillId="0" borderId="1" xfId="0" applyNumberFormat="1" applyFont="1" applyFill="1" applyBorder="1"/>
    <xf numFmtId="17" fontId="6" fillId="0" borderId="4" xfId="0" applyNumberFormat="1" applyFont="1" applyFill="1" applyBorder="1"/>
    <xf numFmtId="10" fontId="4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10" fontId="6" fillId="0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164" fontId="8" fillId="2" borderId="4" xfId="1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4" fontId="2" fillId="0" borderId="4" xfId="0" applyNumberFormat="1" applyFont="1" applyFill="1" applyBorder="1"/>
    <xf numFmtId="4" fontId="2" fillId="0" borderId="4" xfId="0" applyNumberFormat="1" applyFont="1" applyBorder="1"/>
    <xf numFmtId="43" fontId="8" fillId="2" borderId="1" xfId="1" applyFont="1" applyFill="1" applyBorder="1" applyAlignment="1">
      <alignment horizontal="right" vertical="center" wrapText="1"/>
    </xf>
    <xf numFmtId="43" fontId="8" fillId="2" borderId="4" xfId="1" applyFont="1" applyFill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abSelected="1" topLeftCell="A44" workbookViewId="0">
      <selection activeCell="A57" sqref="A57:XFD84"/>
    </sheetView>
  </sheetViews>
  <sheetFormatPr defaultRowHeight="12.75" x14ac:dyDescent="0.2"/>
  <cols>
    <col min="1" max="1" width="11.85546875" style="1" customWidth="1"/>
    <col min="2" max="2" width="12" style="1" customWidth="1"/>
    <col min="3" max="3" width="9.140625" style="1" customWidth="1"/>
    <col min="4" max="4" width="11.5703125" style="1" bestFit="1" customWidth="1"/>
    <col min="5" max="5" width="11.42578125" style="3" bestFit="1" customWidth="1"/>
    <col min="6" max="6" width="11.7109375" style="3" bestFit="1" customWidth="1"/>
    <col min="7" max="7" width="14.28515625" style="3" customWidth="1"/>
    <col min="8" max="8" width="11.42578125" style="3" bestFit="1" customWidth="1"/>
    <col min="9" max="10" width="11.42578125" style="2" bestFit="1" customWidth="1"/>
    <col min="11" max="13" width="11.42578125" style="3" bestFit="1" customWidth="1"/>
    <col min="14" max="14" width="17.42578125" style="3" bestFit="1" customWidth="1"/>
    <col min="15" max="15" width="13.85546875" style="3" bestFit="1" customWidth="1"/>
    <col min="16" max="16" width="9.140625" style="1"/>
    <col min="17" max="17" width="42.28515625" style="1" customWidth="1"/>
    <col min="18" max="18" width="40.7109375" style="1" customWidth="1"/>
    <col min="19" max="16384" width="9.140625" style="1"/>
  </cols>
  <sheetData>
    <row r="1" spans="1:15" x14ac:dyDescent="0.2">
      <c r="A1" s="37" t="s">
        <v>0</v>
      </c>
      <c r="B1" s="38"/>
      <c r="C1" s="38"/>
      <c r="D1" s="38"/>
      <c r="E1" s="38"/>
      <c r="F1" s="38"/>
      <c r="G1" s="38"/>
      <c r="H1" s="38"/>
      <c r="I1" s="39"/>
    </row>
    <row r="2" spans="1:15" x14ac:dyDescent="0.2">
      <c r="A2" s="37" t="s">
        <v>1</v>
      </c>
      <c r="B2" s="38"/>
      <c r="C2" s="38"/>
      <c r="D2" s="38"/>
      <c r="E2" s="38"/>
      <c r="F2" s="38"/>
      <c r="G2" s="38"/>
      <c r="H2" s="38"/>
      <c r="I2" s="39"/>
    </row>
    <row r="3" spans="1:15" ht="15" customHeight="1" x14ac:dyDescent="0.2">
      <c r="A3" s="34" t="s">
        <v>2</v>
      </c>
      <c r="B3" s="35"/>
      <c r="C3" s="35"/>
      <c r="D3" s="35"/>
      <c r="E3" s="35"/>
      <c r="F3" s="35"/>
      <c r="G3" s="35"/>
      <c r="H3" s="35"/>
      <c r="I3" s="36"/>
    </row>
    <row r="4" spans="1:15" ht="15" customHeight="1" x14ac:dyDescent="0.2">
      <c r="A4" s="34" t="s">
        <v>3</v>
      </c>
      <c r="B4" s="35"/>
      <c r="C4" s="35"/>
      <c r="D4" s="35"/>
      <c r="E4" s="35"/>
      <c r="F4" s="35"/>
      <c r="G4" s="35"/>
      <c r="H4" s="35"/>
      <c r="I4" s="36"/>
    </row>
    <row r="5" spans="1:15" ht="15" customHeight="1" x14ac:dyDescent="0.2">
      <c r="A5" s="34" t="s">
        <v>4</v>
      </c>
      <c r="B5" s="35"/>
      <c r="C5" s="35"/>
      <c r="D5" s="35"/>
      <c r="E5" s="35"/>
      <c r="F5" s="35"/>
      <c r="G5" s="35"/>
      <c r="H5" s="35"/>
      <c r="I5" s="36"/>
    </row>
    <row r="6" spans="1:15" ht="15" customHeight="1" x14ac:dyDescent="0.2">
      <c r="A6" s="34" t="s">
        <v>5</v>
      </c>
      <c r="B6" s="35"/>
      <c r="C6" s="35"/>
      <c r="D6" s="35"/>
      <c r="E6" s="35"/>
      <c r="F6" s="35"/>
      <c r="G6" s="35"/>
      <c r="H6" s="35"/>
      <c r="I6" s="36"/>
    </row>
    <row r="7" spans="1:15" ht="15" customHeight="1" x14ac:dyDescent="0.2">
      <c r="A7" s="34" t="s">
        <v>6</v>
      </c>
      <c r="B7" s="35"/>
      <c r="C7" s="35"/>
      <c r="D7" s="35"/>
      <c r="E7" s="35"/>
      <c r="F7" s="35"/>
      <c r="G7" s="35"/>
      <c r="H7" s="35"/>
      <c r="I7" s="36"/>
    </row>
    <row r="8" spans="1:15" ht="15" customHeight="1" x14ac:dyDescent="0.2">
      <c r="A8" s="34" t="s">
        <v>7</v>
      </c>
      <c r="B8" s="35"/>
      <c r="C8" s="35"/>
      <c r="D8" s="35"/>
      <c r="E8" s="35"/>
      <c r="F8" s="35"/>
      <c r="G8" s="35"/>
      <c r="H8" s="35"/>
      <c r="I8" s="36"/>
    </row>
    <row r="9" spans="1:15" ht="15" customHeight="1" x14ac:dyDescent="0.2">
      <c r="A9" s="34" t="s">
        <v>8</v>
      </c>
      <c r="B9" s="35"/>
      <c r="C9" s="35"/>
      <c r="D9" s="35"/>
      <c r="E9" s="35"/>
      <c r="F9" s="35"/>
      <c r="G9" s="35"/>
      <c r="H9" s="35"/>
      <c r="I9" s="36"/>
    </row>
    <row r="10" spans="1:15" ht="15" customHeight="1" x14ac:dyDescent="0.2">
      <c r="A10" s="34" t="s">
        <v>9</v>
      </c>
      <c r="B10" s="35"/>
      <c r="C10" s="35"/>
      <c r="D10" s="35"/>
      <c r="E10" s="35"/>
      <c r="F10" s="35"/>
      <c r="G10" s="35"/>
      <c r="H10" s="35"/>
      <c r="I10" s="36"/>
    </row>
    <row r="11" spans="1:15" ht="15" customHeight="1" x14ac:dyDescent="0.2">
      <c r="A11" s="34" t="s">
        <v>10</v>
      </c>
      <c r="B11" s="35"/>
      <c r="C11" s="35"/>
      <c r="D11" s="35"/>
      <c r="E11" s="35"/>
      <c r="F11" s="35"/>
      <c r="G11" s="35"/>
      <c r="H11" s="35"/>
      <c r="I11" s="36"/>
    </row>
    <row r="12" spans="1:15" ht="15" customHeight="1" x14ac:dyDescent="0.2">
      <c r="A12" s="34" t="s">
        <v>11</v>
      </c>
      <c r="B12" s="35"/>
      <c r="C12" s="35"/>
      <c r="D12" s="35"/>
      <c r="E12" s="35"/>
      <c r="F12" s="35"/>
      <c r="G12" s="35"/>
      <c r="H12" s="35"/>
      <c r="I12" s="36"/>
    </row>
    <row r="13" spans="1:15" ht="15" customHeight="1" x14ac:dyDescent="0.2">
      <c r="A13" s="34" t="s">
        <v>12</v>
      </c>
      <c r="B13" s="35"/>
      <c r="C13" s="35"/>
      <c r="D13" s="35"/>
      <c r="E13" s="35"/>
      <c r="F13" s="35"/>
      <c r="G13" s="35"/>
      <c r="H13" s="35"/>
      <c r="I13" s="36"/>
      <c r="J13" s="3"/>
    </row>
    <row r="14" spans="1:15" ht="15" customHeight="1" x14ac:dyDescent="0.2">
      <c r="A14" s="34" t="s">
        <v>13</v>
      </c>
      <c r="B14" s="35"/>
      <c r="C14" s="35"/>
      <c r="D14" s="35"/>
      <c r="E14" s="35"/>
      <c r="F14" s="35"/>
      <c r="G14" s="35"/>
      <c r="H14" s="35"/>
      <c r="I14" s="36"/>
      <c r="J14" s="3"/>
    </row>
    <row r="15" spans="1:15" ht="15" customHeight="1" x14ac:dyDescent="0.2">
      <c r="A15" s="34" t="s">
        <v>14</v>
      </c>
      <c r="B15" s="35"/>
      <c r="C15" s="35"/>
      <c r="D15" s="35"/>
      <c r="E15" s="35"/>
      <c r="F15" s="35"/>
      <c r="G15" s="35"/>
      <c r="H15" s="35"/>
      <c r="I15" s="36"/>
      <c r="J15" s="3"/>
    </row>
    <row r="16" spans="1:15" ht="15.75" customHeight="1" x14ac:dyDescent="0.2">
      <c r="A16" s="43" t="s">
        <v>15</v>
      </c>
      <c r="B16" s="44"/>
      <c r="C16" s="44"/>
      <c r="D16" s="45"/>
      <c r="E16" s="26">
        <v>41334</v>
      </c>
      <c r="F16" s="26">
        <v>41699</v>
      </c>
      <c r="G16" s="26">
        <v>42064</v>
      </c>
      <c r="H16" s="27">
        <v>42430</v>
      </c>
      <c r="I16" s="27">
        <v>42795</v>
      </c>
      <c r="J16" s="28">
        <v>43160</v>
      </c>
      <c r="K16" s="28">
        <v>43525</v>
      </c>
      <c r="L16" s="28">
        <v>43891</v>
      </c>
      <c r="M16" s="28">
        <v>44256</v>
      </c>
      <c r="N16" s="29">
        <v>44621</v>
      </c>
      <c r="O16" s="29">
        <v>44986</v>
      </c>
    </row>
    <row r="17" spans="1:15" x14ac:dyDescent="0.2">
      <c r="A17" s="43" t="s">
        <v>16</v>
      </c>
      <c r="B17" s="44"/>
      <c r="C17" s="44"/>
      <c r="D17" s="45"/>
      <c r="E17" s="30">
        <v>0.1</v>
      </c>
      <c r="F17" s="30">
        <v>0.06</v>
      </c>
      <c r="G17" s="30">
        <v>7.0000000000000007E-2</v>
      </c>
      <c r="H17" s="31">
        <v>0.11</v>
      </c>
      <c r="I17" s="31">
        <v>7.0000000000000007E-2</v>
      </c>
      <c r="J17" s="32">
        <v>0.02</v>
      </c>
      <c r="K17" s="32">
        <v>5.4899999999999997E-2</v>
      </c>
      <c r="L17" s="32" t="s">
        <v>17</v>
      </c>
      <c r="M17" s="32" t="s">
        <v>17</v>
      </c>
      <c r="N17" s="33">
        <v>0.12</v>
      </c>
      <c r="O17" s="33">
        <v>7.4999999999999997E-2</v>
      </c>
    </row>
    <row r="18" spans="1:15" x14ac:dyDescent="0.2">
      <c r="A18" s="46" t="s">
        <v>18</v>
      </c>
      <c r="B18" s="47"/>
      <c r="C18" s="47"/>
      <c r="D18" s="47"/>
      <c r="E18" s="47"/>
      <c r="F18" s="47"/>
      <c r="G18" s="47"/>
      <c r="H18" s="47"/>
      <c r="I18" s="47"/>
      <c r="K18" s="4"/>
      <c r="L18" s="4"/>
      <c r="M18" s="5"/>
      <c r="N18" s="4"/>
      <c r="O18" s="6"/>
    </row>
    <row r="19" spans="1:15" x14ac:dyDescent="0.2">
      <c r="A19" s="40" t="s">
        <v>19</v>
      </c>
      <c r="B19" s="41"/>
      <c r="C19" s="41"/>
      <c r="D19" s="42"/>
      <c r="E19" s="7">
        <v>1124.67</v>
      </c>
      <c r="F19" s="8">
        <v>1192.1500000000001</v>
      </c>
      <c r="G19" s="9">
        <f>(F19*7%)+F19</f>
        <v>1275.6005</v>
      </c>
      <c r="H19" s="9">
        <v>1415.91</v>
      </c>
      <c r="I19" s="9">
        <v>1515.03</v>
      </c>
      <c r="J19" s="10">
        <v>1545.33</v>
      </c>
      <c r="K19" s="10">
        <v>1545.33</v>
      </c>
      <c r="L19" s="10">
        <v>1545.33</v>
      </c>
      <c r="M19" s="10">
        <v>1545.33</v>
      </c>
      <c r="N19" s="11">
        <f>M19*12%+(M19)</f>
        <v>1730.7695999999999</v>
      </c>
      <c r="O19" s="11">
        <f>N19+(N19*7.5%)</f>
        <v>1860.5773199999999</v>
      </c>
    </row>
    <row r="20" spans="1:15" x14ac:dyDescent="0.2">
      <c r="A20" s="40" t="s">
        <v>20</v>
      </c>
      <c r="B20" s="41"/>
      <c r="C20" s="41"/>
      <c r="D20" s="42"/>
      <c r="E20" s="7">
        <v>1364</v>
      </c>
      <c r="F20" s="8">
        <v>1445.84</v>
      </c>
      <c r="G20" s="9">
        <v>1547.04</v>
      </c>
      <c r="H20" s="9">
        <v>1717.21</v>
      </c>
      <c r="I20" s="9">
        <v>1837.41</v>
      </c>
      <c r="J20" s="10">
        <v>1874.16</v>
      </c>
      <c r="K20" s="10">
        <v>1874.16</v>
      </c>
      <c r="L20" s="10">
        <v>1874.16</v>
      </c>
      <c r="M20" s="10">
        <v>1874.16</v>
      </c>
      <c r="N20" s="11">
        <f t="shared" ref="N20:N26" si="0">M20*12%+(M20)</f>
        <v>2099.0592000000001</v>
      </c>
      <c r="O20" s="11">
        <f t="shared" ref="O20:O37" si="1">N20+(N20*7.5%)</f>
        <v>2256.48864</v>
      </c>
    </row>
    <row r="21" spans="1:15" x14ac:dyDescent="0.2">
      <c r="A21" s="40" t="s">
        <v>21</v>
      </c>
      <c r="B21" s="41"/>
      <c r="C21" s="41"/>
      <c r="D21" s="42"/>
      <c r="E21" s="7">
        <v>1986.6</v>
      </c>
      <c r="F21" s="8">
        <v>2105.79</v>
      </c>
      <c r="G21" s="9">
        <v>2253.19</v>
      </c>
      <c r="H21" s="9">
        <v>2501.04</v>
      </c>
      <c r="I21" s="9">
        <v>2676.11</v>
      </c>
      <c r="J21" s="10">
        <v>2729.63</v>
      </c>
      <c r="K21" s="10">
        <v>2729.63</v>
      </c>
      <c r="L21" s="10">
        <v>2729.63</v>
      </c>
      <c r="M21" s="10">
        <v>2729.63</v>
      </c>
      <c r="N21" s="11">
        <f t="shared" si="0"/>
        <v>3057.1856000000002</v>
      </c>
      <c r="O21" s="11">
        <f t="shared" si="1"/>
        <v>3286.4745200000002</v>
      </c>
    </row>
    <row r="22" spans="1:15" x14ac:dyDescent="0.2">
      <c r="A22" s="40" t="s">
        <v>22</v>
      </c>
      <c r="B22" s="41"/>
      <c r="C22" s="41"/>
      <c r="D22" s="42"/>
      <c r="E22" s="7">
        <v>2310</v>
      </c>
      <c r="F22" s="8">
        <v>2448.6</v>
      </c>
      <c r="G22" s="9">
        <f t="shared" ref="G22:G26" si="2">(F22*7%)+F22</f>
        <v>2620.002</v>
      </c>
      <c r="H22" s="9">
        <v>2908.2</v>
      </c>
      <c r="I22" s="9">
        <v>3111.77</v>
      </c>
      <c r="J22" s="10">
        <v>3174.01</v>
      </c>
      <c r="K22" s="10">
        <v>3174.01</v>
      </c>
      <c r="L22" s="10">
        <v>3174.01</v>
      </c>
      <c r="M22" s="10">
        <v>3174.01</v>
      </c>
      <c r="N22" s="11">
        <f t="shared" si="0"/>
        <v>3554.8912</v>
      </c>
      <c r="O22" s="11">
        <f t="shared" si="1"/>
        <v>3821.5080400000002</v>
      </c>
    </row>
    <row r="23" spans="1:15" x14ac:dyDescent="0.2">
      <c r="A23" s="40" t="s">
        <v>23</v>
      </c>
      <c r="B23" s="41"/>
      <c r="C23" s="41"/>
      <c r="D23" s="42"/>
      <c r="E23" s="7">
        <v>2731.33</v>
      </c>
      <c r="F23" s="8">
        <v>2895.2</v>
      </c>
      <c r="G23" s="9">
        <f t="shared" si="2"/>
        <v>3097.864</v>
      </c>
      <c r="H23" s="9">
        <v>3438.62</v>
      </c>
      <c r="I23" s="9">
        <v>3679.32</v>
      </c>
      <c r="J23" s="10">
        <v>3752.91</v>
      </c>
      <c r="K23" s="10">
        <v>3752.91</v>
      </c>
      <c r="L23" s="10">
        <v>3752.91</v>
      </c>
      <c r="M23" s="10">
        <v>3752.91</v>
      </c>
      <c r="N23" s="11">
        <f t="shared" si="0"/>
        <v>4203.2591999999995</v>
      </c>
      <c r="O23" s="11">
        <f t="shared" si="1"/>
        <v>4518.503639999999</v>
      </c>
    </row>
    <row r="24" spans="1:15" x14ac:dyDescent="0.2">
      <c r="A24" s="40" t="s">
        <v>24</v>
      </c>
      <c r="B24" s="41"/>
      <c r="C24" s="41"/>
      <c r="D24" s="42"/>
      <c r="E24" s="7">
        <v>3146</v>
      </c>
      <c r="F24" s="8">
        <v>3334.76</v>
      </c>
      <c r="G24" s="9">
        <f t="shared" si="2"/>
        <v>3568.1932000000002</v>
      </c>
      <c r="H24" s="9">
        <v>3960.69</v>
      </c>
      <c r="I24" s="9">
        <v>4237.93</v>
      </c>
      <c r="J24" s="10">
        <v>4322.6899999999996</v>
      </c>
      <c r="K24" s="10">
        <v>4322.6899999999996</v>
      </c>
      <c r="L24" s="10">
        <v>4322.6899999999996</v>
      </c>
      <c r="M24" s="10">
        <v>4322.6899999999996</v>
      </c>
      <c r="N24" s="11">
        <f t="shared" si="0"/>
        <v>4841.4127999999992</v>
      </c>
      <c r="O24" s="11">
        <f t="shared" si="1"/>
        <v>5204.518759999999</v>
      </c>
    </row>
    <row r="25" spans="1:15" x14ac:dyDescent="0.2">
      <c r="A25" s="40" t="s">
        <v>25</v>
      </c>
      <c r="B25" s="41"/>
      <c r="C25" s="41"/>
      <c r="D25" s="42"/>
      <c r="E25" s="7">
        <v>4950</v>
      </c>
      <c r="F25" s="8">
        <v>5247</v>
      </c>
      <c r="G25" s="9">
        <f t="shared" si="2"/>
        <v>5614.29</v>
      </c>
      <c r="H25" s="9">
        <v>6231.86</v>
      </c>
      <c r="I25" s="9">
        <v>5885</v>
      </c>
      <c r="J25" s="10">
        <v>6002.7</v>
      </c>
      <c r="K25" s="10">
        <v>6002.7</v>
      </c>
      <c r="L25" s="10">
        <v>6002.7</v>
      </c>
      <c r="M25" s="10">
        <v>6002.7</v>
      </c>
      <c r="N25" s="11">
        <f t="shared" si="0"/>
        <v>6723.0239999999994</v>
      </c>
      <c r="O25" s="11">
        <f t="shared" si="1"/>
        <v>7227.2507999999998</v>
      </c>
    </row>
    <row r="26" spans="1:15" x14ac:dyDescent="0.2">
      <c r="A26" s="40" t="s">
        <v>26</v>
      </c>
      <c r="B26" s="41"/>
      <c r="C26" s="41"/>
      <c r="D26" s="42"/>
      <c r="E26" s="7">
        <v>5623.37</v>
      </c>
      <c r="F26" s="8">
        <v>5960.77</v>
      </c>
      <c r="G26" s="9">
        <f t="shared" si="2"/>
        <v>6378.0239000000001</v>
      </c>
      <c r="H26" s="9">
        <v>7079.6</v>
      </c>
      <c r="I26" s="9">
        <v>7575.17</v>
      </c>
      <c r="J26" s="10">
        <v>7726.67</v>
      </c>
      <c r="K26" s="10">
        <v>7726.67</v>
      </c>
      <c r="L26" s="10">
        <v>7726.67</v>
      </c>
      <c r="M26" s="10">
        <v>7726.67</v>
      </c>
      <c r="N26" s="11">
        <f t="shared" si="0"/>
        <v>8653.8703999999998</v>
      </c>
      <c r="O26" s="11">
        <f t="shared" si="1"/>
        <v>9302.910679999999</v>
      </c>
    </row>
    <row r="27" spans="1:15" x14ac:dyDescent="0.2">
      <c r="A27" s="40" t="s">
        <v>27</v>
      </c>
      <c r="B27" s="41"/>
      <c r="C27" s="41"/>
      <c r="D27" s="42"/>
      <c r="E27" s="7">
        <v>6305.2</v>
      </c>
      <c r="F27" s="8">
        <v>6683.51</v>
      </c>
      <c r="G27" s="9">
        <v>7151.35</v>
      </c>
      <c r="H27" s="9">
        <v>7937.99</v>
      </c>
      <c r="I27" s="9">
        <v>0</v>
      </c>
      <c r="J27" s="10">
        <v>0</v>
      </c>
      <c r="K27" s="10">
        <v>0</v>
      </c>
      <c r="L27" s="10">
        <v>0</v>
      </c>
      <c r="M27" s="10">
        <v>0</v>
      </c>
      <c r="N27" s="11">
        <v>0</v>
      </c>
      <c r="O27" s="11">
        <f t="shared" si="1"/>
        <v>0</v>
      </c>
    </row>
    <row r="28" spans="1:15" ht="16.5" customHeight="1" x14ac:dyDescent="0.2">
      <c r="A28" s="48" t="s">
        <v>28</v>
      </c>
      <c r="B28" s="44"/>
      <c r="C28" s="44"/>
      <c r="D28" s="44"/>
      <c r="E28" s="44"/>
      <c r="F28" s="44"/>
      <c r="G28" s="44"/>
      <c r="H28" s="44"/>
      <c r="I28" s="44"/>
      <c r="K28" s="2"/>
      <c r="L28" s="2"/>
      <c r="M28" s="2"/>
      <c r="N28" s="2"/>
      <c r="O28" s="12"/>
    </row>
    <row r="29" spans="1:15" x14ac:dyDescent="0.2">
      <c r="A29" s="40" t="s">
        <v>29</v>
      </c>
      <c r="B29" s="41"/>
      <c r="C29" s="41"/>
      <c r="D29" s="42"/>
      <c r="E29" s="7">
        <v>562.33000000000004</v>
      </c>
      <c r="F29" s="13">
        <v>596.08000000000004</v>
      </c>
      <c r="G29" s="9">
        <f t="shared" ref="G29:G37" si="3">G19/2</f>
        <v>637.80025000000001</v>
      </c>
      <c r="H29" s="9">
        <v>707.95</v>
      </c>
      <c r="I29" s="4">
        <v>757.52</v>
      </c>
      <c r="J29" s="10">
        <v>772.67</v>
      </c>
      <c r="K29" s="10">
        <v>772.67</v>
      </c>
      <c r="L29" s="10">
        <v>772.67</v>
      </c>
      <c r="M29" s="10">
        <v>772.67</v>
      </c>
      <c r="N29" s="11">
        <f>M29*12%+(M29)</f>
        <v>865.3904</v>
      </c>
      <c r="O29" s="11">
        <f t="shared" si="1"/>
        <v>930.29467999999997</v>
      </c>
    </row>
    <row r="30" spans="1:15" x14ac:dyDescent="0.2">
      <c r="A30" s="40" t="s">
        <v>30</v>
      </c>
      <c r="B30" s="41"/>
      <c r="C30" s="41"/>
      <c r="D30" s="42"/>
      <c r="E30" s="7">
        <v>682</v>
      </c>
      <c r="F30" s="13">
        <v>722.92</v>
      </c>
      <c r="G30" s="9">
        <f t="shared" si="3"/>
        <v>773.52</v>
      </c>
      <c r="H30" s="9">
        <v>858.6</v>
      </c>
      <c r="I30" s="4">
        <v>918.71</v>
      </c>
      <c r="J30" s="10">
        <v>937.08</v>
      </c>
      <c r="K30" s="10">
        <v>937.08</v>
      </c>
      <c r="L30" s="10">
        <v>937.08</v>
      </c>
      <c r="M30" s="10">
        <v>937.08</v>
      </c>
      <c r="N30" s="11">
        <f t="shared" ref="N30:N37" si="4">M30*12%+(M30)</f>
        <v>1049.5296000000001</v>
      </c>
      <c r="O30" s="11">
        <f t="shared" si="1"/>
        <v>1128.24432</v>
      </c>
    </row>
    <row r="31" spans="1:15" x14ac:dyDescent="0.2">
      <c r="A31" s="40" t="s">
        <v>31</v>
      </c>
      <c r="B31" s="41"/>
      <c r="C31" s="41"/>
      <c r="D31" s="42"/>
      <c r="E31" s="7">
        <v>993.3</v>
      </c>
      <c r="F31" s="13">
        <v>1052.9000000000001</v>
      </c>
      <c r="G31" s="9">
        <f t="shared" si="3"/>
        <v>1126.595</v>
      </c>
      <c r="H31" s="9">
        <v>1250.52</v>
      </c>
      <c r="I31" s="4">
        <v>1338.06</v>
      </c>
      <c r="J31" s="10">
        <v>1364.82</v>
      </c>
      <c r="K31" s="10">
        <v>1364.82</v>
      </c>
      <c r="L31" s="10">
        <v>1364.82</v>
      </c>
      <c r="M31" s="10">
        <v>1364.82</v>
      </c>
      <c r="N31" s="11">
        <f t="shared" si="4"/>
        <v>1528.5983999999999</v>
      </c>
      <c r="O31" s="11">
        <f t="shared" si="1"/>
        <v>1643.2432799999999</v>
      </c>
    </row>
    <row r="32" spans="1:15" x14ac:dyDescent="0.2">
      <c r="A32" s="40" t="s">
        <v>32</v>
      </c>
      <c r="B32" s="41"/>
      <c r="C32" s="41"/>
      <c r="D32" s="42"/>
      <c r="E32" s="7">
        <v>1155</v>
      </c>
      <c r="F32" s="13">
        <v>1124.3</v>
      </c>
      <c r="G32" s="9">
        <f t="shared" si="3"/>
        <v>1310.001</v>
      </c>
      <c r="H32" s="9">
        <v>1454.1</v>
      </c>
      <c r="I32" s="4">
        <v>1555.89</v>
      </c>
      <c r="J32" s="10">
        <v>1587.01</v>
      </c>
      <c r="K32" s="10">
        <v>1587.01</v>
      </c>
      <c r="L32" s="10">
        <v>1587.01</v>
      </c>
      <c r="M32" s="10">
        <v>1587.01</v>
      </c>
      <c r="N32" s="11">
        <f t="shared" si="4"/>
        <v>1777.4512</v>
      </c>
      <c r="O32" s="11">
        <f t="shared" si="1"/>
        <v>1910.7600399999999</v>
      </c>
    </row>
    <row r="33" spans="1:15" x14ac:dyDescent="0.2">
      <c r="A33" s="40" t="s">
        <v>33</v>
      </c>
      <c r="B33" s="41"/>
      <c r="C33" s="41"/>
      <c r="D33" s="42"/>
      <c r="E33" s="7">
        <v>1365.66</v>
      </c>
      <c r="F33" s="13">
        <v>1447.6</v>
      </c>
      <c r="G33" s="9">
        <f t="shared" si="3"/>
        <v>1548.932</v>
      </c>
      <c r="H33" s="9">
        <v>1719.31</v>
      </c>
      <c r="I33" s="4">
        <v>1839.66</v>
      </c>
      <c r="J33" s="10">
        <v>1876.46</v>
      </c>
      <c r="K33" s="10">
        <v>1876.46</v>
      </c>
      <c r="L33" s="10">
        <v>1876.46</v>
      </c>
      <c r="M33" s="10">
        <v>1876.46</v>
      </c>
      <c r="N33" s="11">
        <f t="shared" si="4"/>
        <v>2101.6352000000002</v>
      </c>
      <c r="O33" s="11">
        <f t="shared" si="1"/>
        <v>2259.2578400000002</v>
      </c>
    </row>
    <row r="34" spans="1:15" x14ac:dyDescent="0.2">
      <c r="A34" s="40" t="s">
        <v>34</v>
      </c>
      <c r="B34" s="41"/>
      <c r="C34" s="41"/>
      <c r="D34" s="42"/>
      <c r="E34" s="7">
        <v>1573</v>
      </c>
      <c r="F34" s="13">
        <v>1667.38</v>
      </c>
      <c r="G34" s="9">
        <f t="shared" si="3"/>
        <v>1784.0966000000001</v>
      </c>
      <c r="H34" s="9">
        <v>1980.34</v>
      </c>
      <c r="I34" s="4">
        <v>2118.9699999999998</v>
      </c>
      <c r="J34" s="10">
        <v>2161.35</v>
      </c>
      <c r="K34" s="10">
        <v>2161.35</v>
      </c>
      <c r="L34" s="10">
        <v>2161.35</v>
      </c>
      <c r="M34" s="10">
        <v>2161.35</v>
      </c>
      <c r="N34" s="11">
        <f t="shared" si="4"/>
        <v>2420.712</v>
      </c>
      <c r="O34" s="11">
        <f t="shared" si="1"/>
        <v>2602.2653999999998</v>
      </c>
    </row>
    <row r="35" spans="1:15" x14ac:dyDescent="0.2">
      <c r="A35" s="40" t="s">
        <v>35</v>
      </c>
      <c r="B35" s="41"/>
      <c r="C35" s="41"/>
      <c r="D35" s="42"/>
      <c r="E35" s="7">
        <v>2475</v>
      </c>
      <c r="F35" s="13">
        <v>2623.5</v>
      </c>
      <c r="G35" s="9">
        <f t="shared" si="3"/>
        <v>2807.145</v>
      </c>
      <c r="H35" s="9">
        <v>3115.93</v>
      </c>
      <c r="I35" s="4">
        <v>2942.5</v>
      </c>
      <c r="J35" s="10">
        <v>3001.35</v>
      </c>
      <c r="K35" s="10">
        <v>3001.35</v>
      </c>
      <c r="L35" s="10">
        <v>3001.35</v>
      </c>
      <c r="M35" s="10">
        <v>3001.35</v>
      </c>
      <c r="N35" s="11">
        <f t="shared" si="4"/>
        <v>3361.5119999999997</v>
      </c>
      <c r="O35" s="11">
        <f t="shared" si="1"/>
        <v>3613.6253999999999</v>
      </c>
    </row>
    <row r="36" spans="1:15" x14ac:dyDescent="0.2">
      <c r="A36" s="40" t="s">
        <v>36</v>
      </c>
      <c r="B36" s="41"/>
      <c r="C36" s="41"/>
      <c r="D36" s="42"/>
      <c r="E36" s="7">
        <v>2811.67</v>
      </c>
      <c r="F36" s="13">
        <v>2980.38</v>
      </c>
      <c r="G36" s="9">
        <f t="shared" si="3"/>
        <v>3189.0119500000001</v>
      </c>
      <c r="H36" s="9">
        <v>3353.8</v>
      </c>
      <c r="I36" s="4">
        <v>3787.59</v>
      </c>
      <c r="J36" s="10">
        <v>3863.34</v>
      </c>
      <c r="K36" s="10">
        <v>3863.34</v>
      </c>
      <c r="L36" s="10">
        <v>3863.34</v>
      </c>
      <c r="M36" s="10">
        <v>3863.34</v>
      </c>
      <c r="N36" s="11">
        <f t="shared" si="4"/>
        <v>4326.9408000000003</v>
      </c>
      <c r="O36" s="11">
        <f t="shared" si="1"/>
        <v>4651.4613600000002</v>
      </c>
    </row>
    <row r="37" spans="1:15" x14ac:dyDescent="0.2">
      <c r="A37" s="40" t="s">
        <v>37</v>
      </c>
      <c r="B37" s="41"/>
      <c r="C37" s="41"/>
      <c r="D37" s="42"/>
      <c r="E37" s="7">
        <v>3152.6</v>
      </c>
      <c r="F37" s="13">
        <v>3341.76</v>
      </c>
      <c r="G37" s="9">
        <f t="shared" si="3"/>
        <v>3575.6750000000002</v>
      </c>
      <c r="H37" s="9">
        <v>3968.99</v>
      </c>
      <c r="I37" s="4">
        <v>0</v>
      </c>
      <c r="J37" s="10">
        <v>0</v>
      </c>
      <c r="K37" s="10">
        <v>0</v>
      </c>
      <c r="L37" s="10">
        <v>0</v>
      </c>
      <c r="M37" s="10">
        <v>0</v>
      </c>
      <c r="N37" s="11">
        <f t="shared" si="4"/>
        <v>0</v>
      </c>
      <c r="O37" s="11">
        <f t="shared" si="1"/>
        <v>0</v>
      </c>
    </row>
    <row r="38" spans="1:15" ht="15.75" customHeight="1" x14ac:dyDescent="0.2">
      <c r="A38" s="48" t="s">
        <v>38</v>
      </c>
      <c r="B38" s="44"/>
      <c r="C38" s="44"/>
      <c r="D38" s="44"/>
      <c r="E38" s="44"/>
      <c r="F38" s="44"/>
      <c r="G38" s="44"/>
      <c r="H38" s="44"/>
      <c r="I38" s="44"/>
      <c r="J38" s="14"/>
      <c r="K38" s="14"/>
      <c r="L38" s="14"/>
      <c r="M38" s="14"/>
      <c r="N38" s="14"/>
      <c r="O38" s="12"/>
    </row>
    <row r="39" spans="1:15" x14ac:dyDescent="0.2">
      <c r="A39" s="40" t="s">
        <v>39</v>
      </c>
      <c r="B39" s="41"/>
      <c r="C39" s="41"/>
      <c r="D39" s="42"/>
      <c r="E39" s="68">
        <v>912.91</v>
      </c>
      <c r="F39" s="69">
        <v>967.68</v>
      </c>
      <c r="G39" s="70">
        <v>1035.4100000000001</v>
      </c>
      <c r="H39" s="70">
        <v>1149.3</v>
      </c>
      <c r="I39" s="71">
        <v>1229.75</v>
      </c>
      <c r="J39" s="72">
        <v>1254.3499999999999</v>
      </c>
      <c r="K39" s="72">
        <f>J39+(J39*5.49%)</f>
        <v>1323.2138149999998</v>
      </c>
      <c r="L39" s="72">
        <v>1323.2138149999998</v>
      </c>
      <c r="M39" s="72">
        <v>1323.2138149999998</v>
      </c>
      <c r="N39" s="73">
        <f>M39*12%+(M39)</f>
        <v>1481.9994727999997</v>
      </c>
      <c r="O39" s="70">
        <f t="shared" ref="O39:O56" si="5">N39+(N39*7.5%)</f>
        <v>1593.1494332599996</v>
      </c>
    </row>
    <row r="40" spans="1:15" x14ac:dyDescent="0.2">
      <c r="A40" s="40" t="s">
        <v>40</v>
      </c>
      <c r="B40" s="41"/>
      <c r="C40" s="41"/>
      <c r="D40" s="42"/>
      <c r="E40" s="74">
        <v>1254.97</v>
      </c>
      <c r="F40" s="75">
        <v>1330.26</v>
      </c>
      <c r="G40" s="71">
        <v>1423.37</v>
      </c>
      <c r="H40" s="71">
        <v>1579.94</v>
      </c>
      <c r="I40" s="71">
        <v>1690.53</v>
      </c>
      <c r="J40" s="72">
        <v>1724.34</v>
      </c>
      <c r="K40" s="72">
        <f t="shared" ref="K40:K56" si="6">J40+(J40*5.49%)</f>
        <v>1819.0062659999999</v>
      </c>
      <c r="L40" s="72">
        <v>1819.0062659999999</v>
      </c>
      <c r="M40" s="72">
        <v>1819.0062659999999</v>
      </c>
      <c r="N40" s="73">
        <f t="shared" ref="N40:N56" si="7">M40*12%+(M40)</f>
        <v>2037.2870179199999</v>
      </c>
      <c r="O40" s="70">
        <v>2190.09</v>
      </c>
    </row>
    <row r="41" spans="1:15" x14ac:dyDescent="0.2">
      <c r="A41" s="40" t="s">
        <v>41</v>
      </c>
      <c r="B41" s="41"/>
      <c r="C41" s="41"/>
      <c r="D41" s="42"/>
      <c r="E41" s="74">
        <v>1340.42</v>
      </c>
      <c r="F41" s="75">
        <v>1420.84</v>
      </c>
      <c r="G41" s="71">
        <v>1520.29</v>
      </c>
      <c r="H41" s="71">
        <v>1687.52</v>
      </c>
      <c r="I41" s="71">
        <v>1805.64</v>
      </c>
      <c r="J41" s="72">
        <v>1841.75</v>
      </c>
      <c r="K41" s="72">
        <f t="shared" si="6"/>
        <v>1942.862075</v>
      </c>
      <c r="L41" s="72">
        <v>1942.862075</v>
      </c>
      <c r="M41" s="72">
        <v>1942.862075</v>
      </c>
      <c r="N41" s="73">
        <f t="shared" si="7"/>
        <v>2176.0055240000002</v>
      </c>
      <c r="O41" s="70">
        <f t="shared" si="5"/>
        <v>2339.2059383000001</v>
      </c>
    </row>
    <row r="42" spans="1:15" x14ac:dyDescent="0.2">
      <c r="A42" s="40" t="s">
        <v>42</v>
      </c>
      <c r="B42" s="41"/>
      <c r="C42" s="41"/>
      <c r="D42" s="42"/>
      <c r="E42" s="74">
        <v>1433.44</v>
      </c>
      <c r="F42" s="75">
        <v>1519.44</v>
      </c>
      <c r="G42" s="71">
        <f t="shared" ref="G42:G52" si="8">(F42*7%)+F42</f>
        <v>1625.8008</v>
      </c>
      <c r="H42" s="71">
        <v>1804.63</v>
      </c>
      <c r="I42" s="71">
        <v>1930.96</v>
      </c>
      <c r="J42" s="72">
        <v>1969.58</v>
      </c>
      <c r="K42" s="72">
        <f t="shared" si="6"/>
        <v>2077.709942</v>
      </c>
      <c r="L42" s="72">
        <v>2077.709942</v>
      </c>
      <c r="M42" s="72">
        <v>2077.709942</v>
      </c>
      <c r="N42" s="73">
        <f t="shared" si="7"/>
        <v>2327.0351350400001</v>
      </c>
      <c r="O42" s="70">
        <v>2501.0700000000002</v>
      </c>
    </row>
    <row r="43" spans="1:15" x14ac:dyDescent="0.2">
      <c r="A43" s="40" t="s">
        <v>43</v>
      </c>
      <c r="B43" s="41"/>
      <c r="C43" s="41"/>
      <c r="D43" s="42"/>
      <c r="E43" s="74">
        <v>1553.94</v>
      </c>
      <c r="F43" s="75">
        <v>1647.17</v>
      </c>
      <c r="G43" s="71">
        <f t="shared" si="8"/>
        <v>1762.4719</v>
      </c>
      <c r="H43" s="71">
        <v>1956.34</v>
      </c>
      <c r="I43" s="71">
        <v>2093.2800000000002</v>
      </c>
      <c r="J43" s="72">
        <v>2135.15</v>
      </c>
      <c r="K43" s="72">
        <f t="shared" si="6"/>
        <v>2252.3697350000002</v>
      </c>
      <c r="L43" s="72">
        <v>2252.3697350000002</v>
      </c>
      <c r="M43" s="72">
        <v>2252.3697350000002</v>
      </c>
      <c r="N43" s="73">
        <f t="shared" si="7"/>
        <v>2522.6541032000005</v>
      </c>
      <c r="O43" s="70">
        <f t="shared" si="5"/>
        <v>2711.8531609400006</v>
      </c>
    </row>
    <row r="44" spans="1:15" x14ac:dyDescent="0.2">
      <c r="A44" s="40" t="s">
        <v>44</v>
      </c>
      <c r="B44" s="41"/>
      <c r="C44" s="41"/>
      <c r="D44" s="42"/>
      <c r="E44" s="74">
        <v>1731.05</v>
      </c>
      <c r="F44" s="75">
        <v>1834.91</v>
      </c>
      <c r="G44" s="71">
        <f t="shared" si="8"/>
        <v>1963.3537000000001</v>
      </c>
      <c r="H44" s="71">
        <v>2179.31</v>
      </c>
      <c r="I44" s="71">
        <v>2331.87</v>
      </c>
      <c r="J44" s="72">
        <v>2378.5100000000002</v>
      </c>
      <c r="K44" s="72">
        <f t="shared" si="6"/>
        <v>2509.0901990000002</v>
      </c>
      <c r="L44" s="72">
        <v>2509.0901990000002</v>
      </c>
      <c r="M44" s="72">
        <v>2509.0901990000002</v>
      </c>
      <c r="N44" s="73">
        <f t="shared" si="7"/>
        <v>2810.1810228800005</v>
      </c>
      <c r="O44" s="70">
        <f t="shared" si="5"/>
        <v>3020.9445995960004</v>
      </c>
    </row>
    <row r="45" spans="1:15" x14ac:dyDescent="0.2">
      <c r="A45" s="40" t="s">
        <v>45</v>
      </c>
      <c r="B45" s="41"/>
      <c r="C45" s="41"/>
      <c r="D45" s="42"/>
      <c r="E45" s="74">
        <v>1860.87</v>
      </c>
      <c r="F45" s="75">
        <v>1972.52</v>
      </c>
      <c r="G45" s="71">
        <v>2110.59</v>
      </c>
      <c r="H45" s="71">
        <v>2342.75</v>
      </c>
      <c r="I45" s="71">
        <v>2506.7399999999998</v>
      </c>
      <c r="J45" s="72">
        <v>2556.87</v>
      </c>
      <c r="K45" s="72">
        <f t="shared" si="6"/>
        <v>2697.2421629999999</v>
      </c>
      <c r="L45" s="72">
        <v>2697.2421629999999</v>
      </c>
      <c r="M45" s="72">
        <v>2697.2421629999999</v>
      </c>
      <c r="N45" s="73">
        <f t="shared" si="7"/>
        <v>3020.9112225599997</v>
      </c>
      <c r="O45" s="70">
        <f t="shared" si="5"/>
        <v>3247.4795642519998</v>
      </c>
    </row>
    <row r="46" spans="1:15" x14ac:dyDescent="0.2">
      <c r="A46" s="40" t="s">
        <v>46</v>
      </c>
      <c r="B46" s="41"/>
      <c r="C46" s="41"/>
      <c r="D46" s="42"/>
      <c r="E46" s="74">
        <v>1926.93</v>
      </c>
      <c r="F46" s="75">
        <v>2042.54</v>
      </c>
      <c r="G46" s="71">
        <v>2185.5100000000002</v>
      </c>
      <c r="H46" s="71">
        <v>2425.91</v>
      </c>
      <c r="I46" s="71">
        <v>2595.73</v>
      </c>
      <c r="J46" s="72">
        <v>2647.64</v>
      </c>
      <c r="K46" s="72">
        <f t="shared" si="6"/>
        <v>2792.9954359999997</v>
      </c>
      <c r="L46" s="72">
        <v>2792.9954359999997</v>
      </c>
      <c r="M46" s="72">
        <v>2792.9954359999997</v>
      </c>
      <c r="N46" s="73">
        <f t="shared" si="7"/>
        <v>3128.1548883199998</v>
      </c>
      <c r="O46" s="70">
        <f t="shared" si="5"/>
        <v>3362.7665049439997</v>
      </c>
    </row>
    <row r="47" spans="1:15" x14ac:dyDescent="0.2">
      <c r="A47" s="40" t="s">
        <v>47</v>
      </c>
      <c r="B47" s="41"/>
      <c r="C47" s="41"/>
      <c r="D47" s="42"/>
      <c r="E47" s="74">
        <v>2022.24</v>
      </c>
      <c r="F47" s="75">
        <v>2143.5700000000002</v>
      </c>
      <c r="G47" s="71">
        <v>2293.61</v>
      </c>
      <c r="H47" s="71">
        <v>2545.9</v>
      </c>
      <c r="I47" s="71">
        <v>2724.12</v>
      </c>
      <c r="J47" s="72">
        <v>2778.6</v>
      </c>
      <c r="K47" s="72">
        <f t="shared" si="6"/>
        <v>2931.1451400000001</v>
      </c>
      <c r="L47" s="72">
        <v>2931.1451400000001</v>
      </c>
      <c r="M47" s="72">
        <v>2931.1451400000001</v>
      </c>
      <c r="N47" s="73">
        <f t="shared" si="7"/>
        <v>3282.8825568000002</v>
      </c>
      <c r="O47" s="70">
        <f t="shared" si="5"/>
        <v>3529.0987485600003</v>
      </c>
    </row>
    <row r="48" spans="1:15" x14ac:dyDescent="0.2">
      <c r="A48" s="76" t="s">
        <v>70</v>
      </c>
      <c r="B48" s="77"/>
      <c r="C48" s="77"/>
      <c r="D48" s="78"/>
      <c r="E48" s="74"/>
      <c r="F48" s="75"/>
      <c r="G48" s="71"/>
      <c r="H48" s="71"/>
      <c r="I48" s="71"/>
      <c r="J48" s="72"/>
      <c r="K48" s="72"/>
      <c r="L48" s="72"/>
      <c r="M48" s="72"/>
      <c r="N48" s="73"/>
      <c r="O48" s="70">
        <v>1764.55</v>
      </c>
    </row>
    <row r="49" spans="1:15" x14ac:dyDescent="0.2">
      <c r="A49" s="40" t="s">
        <v>48</v>
      </c>
      <c r="B49" s="41"/>
      <c r="C49" s="41"/>
      <c r="D49" s="42"/>
      <c r="E49" s="74">
        <v>3906.67</v>
      </c>
      <c r="F49" s="75">
        <v>4141.07</v>
      </c>
      <c r="G49" s="71">
        <f t="shared" si="8"/>
        <v>4430.9448999999995</v>
      </c>
      <c r="H49" s="71">
        <v>4918.34</v>
      </c>
      <c r="I49" s="71">
        <v>5262.62</v>
      </c>
      <c r="J49" s="72">
        <v>5367.87</v>
      </c>
      <c r="K49" s="72">
        <f t="shared" si="6"/>
        <v>5662.5660630000002</v>
      </c>
      <c r="L49" s="72">
        <v>5662.5660630000002</v>
      </c>
      <c r="M49" s="72">
        <v>5662.5660630000002</v>
      </c>
      <c r="N49" s="73">
        <f t="shared" si="7"/>
        <v>6342.0739905600003</v>
      </c>
      <c r="O49" s="70">
        <f t="shared" si="5"/>
        <v>6817.729539852</v>
      </c>
    </row>
    <row r="50" spans="1:15" x14ac:dyDescent="0.2">
      <c r="A50" s="23" t="s">
        <v>71</v>
      </c>
      <c r="B50" s="25"/>
      <c r="C50" s="25"/>
      <c r="D50" s="24"/>
      <c r="E50" s="74"/>
      <c r="F50" s="75"/>
      <c r="G50" s="71"/>
      <c r="H50" s="71"/>
      <c r="I50" s="71"/>
      <c r="J50" s="72"/>
      <c r="K50" s="72"/>
      <c r="L50" s="72"/>
      <c r="M50" s="72"/>
      <c r="N50" s="73"/>
      <c r="O50" s="70">
        <v>3408.86</v>
      </c>
    </row>
    <row r="51" spans="1:15" x14ac:dyDescent="0.2">
      <c r="A51" s="40" t="s">
        <v>49</v>
      </c>
      <c r="B51" s="41"/>
      <c r="C51" s="41"/>
      <c r="D51" s="42"/>
      <c r="E51" s="74">
        <v>4664.67</v>
      </c>
      <c r="F51" s="75">
        <v>4944.55</v>
      </c>
      <c r="G51" s="71">
        <v>5290.66</v>
      </c>
      <c r="H51" s="71">
        <v>5872.63</v>
      </c>
      <c r="I51" s="71">
        <v>6283.71</v>
      </c>
      <c r="J51" s="72">
        <v>6409.38</v>
      </c>
      <c r="K51" s="72">
        <f t="shared" si="6"/>
        <v>6761.254962</v>
      </c>
      <c r="L51" s="72">
        <v>6761.254962</v>
      </c>
      <c r="M51" s="72">
        <v>6761.254962</v>
      </c>
      <c r="N51" s="73">
        <f t="shared" si="7"/>
        <v>7572.6055574399998</v>
      </c>
      <c r="O51" s="70">
        <f t="shared" si="5"/>
        <v>8140.5509742479999</v>
      </c>
    </row>
    <row r="52" spans="1:15" x14ac:dyDescent="0.2">
      <c r="A52" s="40" t="s">
        <v>50</v>
      </c>
      <c r="B52" s="41"/>
      <c r="C52" s="41"/>
      <c r="D52" s="42"/>
      <c r="E52" s="74">
        <v>5442.11</v>
      </c>
      <c r="F52" s="75">
        <v>5874.63</v>
      </c>
      <c r="G52" s="71">
        <f t="shared" si="8"/>
        <v>6285.8541000000005</v>
      </c>
      <c r="H52" s="71">
        <v>6977.29</v>
      </c>
      <c r="I52" s="71">
        <v>7465.7</v>
      </c>
      <c r="J52" s="72">
        <v>7615.01</v>
      </c>
      <c r="K52" s="72">
        <f t="shared" si="6"/>
        <v>8033.0740490000007</v>
      </c>
      <c r="L52" s="72">
        <v>8033.0740490000007</v>
      </c>
      <c r="M52" s="72">
        <v>8033.0740490000007</v>
      </c>
      <c r="N52" s="73">
        <f t="shared" si="7"/>
        <v>8997.0429348800008</v>
      </c>
      <c r="O52" s="70">
        <f t="shared" si="5"/>
        <v>9671.8211549960015</v>
      </c>
    </row>
    <row r="53" spans="1:15" x14ac:dyDescent="0.2">
      <c r="A53" s="40" t="s">
        <v>51</v>
      </c>
      <c r="B53" s="41"/>
      <c r="C53" s="41"/>
      <c r="D53" s="42"/>
      <c r="E53" s="68"/>
      <c r="F53" s="75">
        <v>6600.14</v>
      </c>
      <c r="G53" s="71">
        <v>7062.14</v>
      </c>
      <c r="H53" s="71">
        <v>7838.97</v>
      </c>
      <c r="I53" s="71">
        <v>8387.7000000000007</v>
      </c>
      <c r="J53" s="72">
        <v>8555.4500000000007</v>
      </c>
      <c r="K53" s="72">
        <f t="shared" si="6"/>
        <v>9025.1442050000005</v>
      </c>
      <c r="L53" s="72">
        <v>9025.1442050000005</v>
      </c>
      <c r="M53" s="72">
        <v>9025.1442050000005</v>
      </c>
      <c r="N53" s="73">
        <f t="shared" si="7"/>
        <v>10108.1615096</v>
      </c>
      <c r="O53" s="70">
        <f t="shared" si="5"/>
        <v>10866.273622820001</v>
      </c>
    </row>
    <row r="54" spans="1:15" x14ac:dyDescent="0.2">
      <c r="A54" s="76" t="s">
        <v>72</v>
      </c>
      <c r="B54" s="77"/>
      <c r="C54" s="77"/>
      <c r="D54" s="78"/>
      <c r="E54" s="68"/>
      <c r="F54" s="75"/>
      <c r="G54" s="71"/>
      <c r="H54" s="71"/>
      <c r="I54" s="71"/>
      <c r="J54" s="72"/>
      <c r="K54" s="72"/>
      <c r="L54" s="72"/>
      <c r="M54" s="72"/>
      <c r="N54" s="73"/>
      <c r="O54" s="70">
        <v>12000</v>
      </c>
    </row>
    <row r="55" spans="1:15" x14ac:dyDescent="0.2">
      <c r="A55" s="76" t="s">
        <v>73</v>
      </c>
      <c r="B55" s="77"/>
      <c r="C55" s="77"/>
      <c r="D55" s="78"/>
      <c r="E55" s="68"/>
      <c r="F55" s="75"/>
      <c r="G55" s="71"/>
      <c r="H55" s="71"/>
      <c r="I55" s="71"/>
      <c r="J55" s="72"/>
      <c r="K55" s="72"/>
      <c r="L55" s="72"/>
      <c r="M55" s="72"/>
      <c r="N55" s="73"/>
      <c r="O55" s="70">
        <v>4070.27</v>
      </c>
    </row>
    <row r="56" spans="1:15" x14ac:dyDescent="0.2">
      <c r="A56" s="40" t="s">
        <v>52</v>
      </c>
      <c r="B56" s="41"/>
      <c r="C56" s="41"/>
      <c r="D56" s="42"/>
      <c r="E56" s="74">
        <v>12453.1</v>
      </c>
      <c r="F56" s="75">
        <v>13200.28</v>
      </c>
      <c r="G56" s="71">
        <v>14124.29</v>
      </c>
      <c r="H56" s="71">
        <v>15677.96</v>
      </c>
      <c r="I56" s="71">
        <v>16775.41</v>
      </c>
      <c r="J56" s="72">
        <v>17110.919999999998</v>
      </c>
      <c r="K56" s="72">
        <f t="shared" si="6"/>
        <v>18050.309507999998</v>
      </c>
      <c r="L56" s="72">
        <v>18050.309507999998</v>
      </c>
      <c r="M56" s="72">
        <v>18050.309507999998</v>
      </c>
      <c r="N56" s="73">
        <f t="shared" si="7"/>
        <v>20216.34664896</v>
      </c>
      <c r="O56" s="70">
        <v>21732.58</v>
      </c>
    </row>
    <row r="57" spans="1:15" ht="16.5" customHeight="1" x14ac:dyDescent="0.2">
      <c r="A57" s="48" t="s">
        <v>53</v>
      </c>
      <c r="B57" s="44"/>
      <c r="C57" s="44"/>
      <c r="D57" s="44"/>
      <c r="E57" s="44"/>
      <c r="F57" s="44"/>
      <c r="G57" s="44"/>
      <c r="H57" s="44"/>
      <c r="I57" s="44"/>
      <c r="K57" s="15"/>
      <c r="L57" s="15"/>
      <c r="M57" s="15"/>
      <c r="N57" s="17"/>
      <c r="O57" s="12"/>
    </row>
    <row r="58" spans="1:15" ht="15.75" customHeight="1" x14ac:dyDescent="0.2">
      <c r="A58" s="49" t="s">
        <v>54</v>
      </c>
      <c r="B58" s="49"/>
      <c r="C58" s="49"/>
      <c r="D58" s="49"/>
      <c r="E58" s="7">
        <v>925.19</v>
      </c>
      <c r="F58" s="13">
        <v>980.7</v>
      </c>
      <c r="G58" s="9">
        <v>1049.3399999999999</v>
      </c>
      <c r="H58" s="9">
        <v>1164.76</v>
      </c>
      <c r="I58" s="11">
        <v>1246.3</v>
      </c>
      <c r="J58" s="18">
        <v>1271.23</v>
      </c>
      <c r="K58" s="15">
        <f t="shared" ref="K58:K61" si="9">J58+(J58*5.49%)</f>
        <v>1341.0205270000001</v>
      </c>
      <c r="L58" s="15">
        <v>1341.02</v>
      </c>
      <c r="M58" s="15">
        <v>1341.02</v>
      </c>
      <c r="N58" s="16">
        <f>M58*12%+(M58)</f>
        <v>1501.9423999999999</v>
      </c>
      <c r="O58" s="11">
        <v>1614.57</v>
      </c>
    </row>
    <row r="59" spans="1:15" ht="15.75" customHeight="1" x14ac:dyDescent="0.2">
      <c r="A59" s="49" t="s">
        <v>55</v>
      </c>
      <c r="B59" s="49"/>
      <c r="C59" s="49"/>
      <c r="D59" s="49"/>
      <c r="E59" s="7">
        <v>1045.47</v>
      </c>
      <c r="F59" s="13">
        <v>1108.19</v>
      </c>
      <c r="G59" s="9">
        <f t="shared" ref="G59" si="10">(F59*7%)+F59</f>
        <v>1185.7633000000001</v>
      </c>
      <c r="H59" s="9">
        <v>1316.19</v>
      </c>
      <c r="I59" s="11">
        <v>1408.32</v>
      </c>
      <c r="J59" s="18">
        <v>1436.49</v>
      </c>
      <c r="K59" s="15">
        <f t="shared" si="9"/>
        <v>1515.3533010000001</v>
      </c>
      <c r="L59" s="15">
        <v>1515.35</v>
      </c>
      <c r="M59" s="15">
        <v>1515.35</v>
      </c>
      <c r="N59" s="16" t="s">
        <v>69</v>
      </c>
      <c r="O59" s="11">
        <v>2067.02</v>
      </c>
    </row>
    <row r="60" spans="1:15" ht="15.75" customHeight="1" x14ac:dyDescent="0.2">
      <c r="A60" s="49" t="s">
        <v>56</v>
      </c>
      <c r="B60" s="49"/>
      <c r="C60" s="49"/>
      <c r="D60" s="49"/>
      <c r="E60" s="7">
        <v>1156.47</v>
      </c>
      <c r="F60" s="13">
        <v>1225.8499999999999</v>
      </c>
      <c r="G60" s="9">
        <v>1311.65</v>
      </c>
      <c r="H60" s="9">
        <v>1455.93</v>
      </c>
      <c r="I60" s="11">
        <v>1557.84</v>
      </c>
      <c r="J60" s="18">
        <v>1589</v>
      </c>
      <c r="K60" s="15">
        <f t="shared" si="9"/>
        <v>1676.2361000000001</v>
      </c>
      <c r="L60" s="15">
        <v>1676.24</v>
      </c>
      <c r="M60" s="15">
        <v>1676.24</v>
      </c>
      <c r="N60" s="16">
        <f t="shared" ref="N60" si="11">M60*12%+(M60)</f>
        <v>1877.3887999999999</v>
      </c>
      <c r="O60" s="11"/>
    </row>
    <row r="61" spans="1:15" ht="15.75" customHeight="1" x14ac:dyDescent="0.2">
      <c r="A61" s="49" t="s">
        <v>57</v>
      </c>
      <c r="B61" s="49"/>
      <c r="C61" s="49"/>
      <c r="D61" s="49"/>
      <c r="E61" s="7">
        <v>1387.82</v>
      </c>
      <c r="F61" s="13">
        <v>1471.08</v>
      </c>
      <c r="G61" s="9">
        <v>1574.05</v>
      </c>
      <c r="H61" s="9">
        <v>1747.19</v>
      </c>
      <c r="I61" s="11">
        <v>1869.49</v>
      </c>
      <c r="J61" s="18">
        <v>1906.88</v>
      </c>
      <c r="K61" s="15">
        <f t="shared" si="9"/>
        <v>2011.567712</v>
      </c>
      <c r="L61" s="15">
        <v>2011.57</v>
      </c>
      <c r="M61" s="15">
        <v>2011.57</v>
      </c>
      <c r="N61" s="16">
        <f>M61*12%+(M61)</f>
        <v>2252.9584</v>
      </c>
      <c r="O61" s="11"/>
    </row>
    <row r="62" spans="1:15" ht="16.5" customHeight="1" x14ac:dyDescent="0.2">
      <c r="A62" s="50" t="s">
        <v>58</v>
      </c>
      <c r="B62" s="50"/>
      <c r="C62" s="50"/>
      <c r="D62" s="50"/>
      <c r="E62" s="50"/>
      <c r="F62" s="50"/>
      <c r="G62" s="50"/>
      <c r="H62" s="50"/>
      <c r="I62" s="50"/>
      <c r="J62" s="14"/>
      <c r="K62" s="14"/>
      <c r="L62" s="14"/>
      <c r="M62" s="14"/>
      <c r="N62" s="14"/>
      <c r="O62" s="14"/>
    </row>
    <row r="63" spans="1:15" ht="15.75" customHeight="1" x14ac:dyDescent="0.2">
      <c r="A63" s="49" t="s">
        <v>59</v>
      </c>
      <c r="B63" s="49"/>
      <c r="C63" s="49"/>
      <c r="D63" s="49"/>
      <c r="E63" s="13">
        <v>735.42</v>
      </c>
      <c r="F63" s="13">
        <v>779.54</v>
      </c>
      <c r="G63" s="9">
        <v>834.1</v>
      </c>
      <c r="H63" s="9">
        <v>925.85</v>
      </c>
      <c r="I63" s="11">
        <v>990.66</v>
      </c>
      <c r="J63" s="18">
        <v>1010.47</v>
      </c>
      <c r="K63" s="15">
        <f>J63+(J63*5.49%)</f>
        <v>1065.9448030000001</v>
      </c>
      <c r="L63" s="15">
        <v>1065.94</v>
      </c>
      <c r="M63" s="15">
        <v>1065.94</v>
      </c>
      <c r="N63" s="19">
        <f>M63*12%+(M63)</f>
        <v>1193.8528000000001</v>
      </c>
      <c r="O63" s="19">
        <v>1283.4000000000001</v>
      </c>
    </row>
    <row r="64" spans="1:15" ht="15.75" customHeight="1" x14ac:dyDescent="0.2">
      <c r="A64" s="49" t="s">
        <v>60</v>
      </c>
      <c r="B64" s="49"/>
      <c r="C64" s="49"/>
      <c r="D64" s="49"/>
      <c r="E64" s="13">
        <v>760</v>
      </c>
      <c r="F64" s="13">
        <v>805.6</v>
      </c>
      <c r="G64" s="9">
        <f t="shared" ref="G64:G65" si="12">(F64*7%)+F64</f>
        <v>861.99200000000008</v>
      </c>
      <c r="H64" s="9">
        <v>956.8</v>
      </c>
      <c r="I64" s="11">
        <v>1023.78</v>
      </c>
      <c r="J64" s="18">
        <v>1044.25</v>
      </c>
      <c r="K64" s="15">
        <f t="shared" ref="K64:K65" si="13">J64+(J64*5.49%)</f>
        <v>1101.5793249999999</v>
      </c>
      <c r="L64" s="15">
        <v>1101.58</v>
      </c>
      <c r="M64" s="15">
        <v>1101.58</v>
      </c>
      <c r="N64" s="19">
        <f t="shared" ref="N64:N65" si="14">M64*12%+(M64)</f>
        <v>1233.7695999999999</v>
      </c>
      <c r="O64" s="19">
        <v>1326.3</v>
      </c>
    </row>
    <row r="65" spans="1:15" ht="15.75" customHeight="1" x14ac:dyDescent="0.2">
      <c r="A65" s="49" t="s">
        <v>61</v>
      </c>
      <c r="B65" s="49"/>
      <c r="C65" s="49"/>
      <c r="D65" s="49"/>
      <c r="E65" s="13">
        <v>937.51</v>
      </c>
      <c r="F65" s="13">
        <v>993.76</v>
      </c>
      <c r="G65" s="9">
        <f t="shared" si="12"/>
        <v>1063.3232</v>
      </c>
      <c r="H65" s="9">
        <v>1180.28</v>
      </c>
      <c r="I65" s="11">
        <v>1262.9000000000001</v>
      </c>
      <c r="J65" s="18">
        <v>1288.1600000000001</v>
      </c>
      <c r="K65" s="15">
        <f t="shared" si="13"/>
        <v>1358.8799840000001</v>
      </c>
      <c r="L65" s="15">
        <v>1358.88</v>
      </c>
      <c r="M65" s="15">
        <v>1358.88</v>
      </c>
      <c r="N65" s="19">
        <f t="shared" si="14"/>
        <v>1521.9456</v>
      </c>
      <c r="O65" s="19">
        <v>1636.1</v>
      </c>
    </row>
    <row r="66" spans="1:15" ht="15.75" customHeight="1" x14ac:dyDescent="0.2">
      <c r="A66" s="48" t="s">
        <v>62</v>
      </c>
      <c r="B66" s="44"/>
      <c r="C66" s="44"/>
      <c r="D66" s="44"/>
      <c r="E66" s="44"/>
      <c r="F66" s="44"/>
      <c r="G66" s="44"/>
      <c r="H66" s="44"/>
      <c r="I66" s="44"/>
      <c r="J66" s="14"/>
      <c r="K66" s="14"/>
      <c r="L66" s="14"/>
      <c r="M66" s="14"/>
      <c r="N66" s="14"/>
      <c r="O66" s="14"/>
    </row>
    <row r="67" spans="1:15" ht="15" customHeight="1" x14ac:dyDescent="0.2">
      <c r="A67" s="53" t="s">
        <v>63</v>
      </c>
      <c r="B67" s="54"/>
      <c r="C67" s="54"/>
      <c r="D67" s="55"/>
      <c r="E67" s="56">
        <v>912.91</v>
      </c>
      <c r="F67" s="13">
        <v>967.68</v>
      </c>
      <c r="G67" s="56">
        <v>912.91</v>
      </c>
      <c r="H67" s="58">
        <v>1204.32</v>
      </c>
      <c r="I67" s="60">
        <v>1288.6300000000001</v>
      </c>
      <c r="J67" s="51">
        <v>1314.4</v>
      </c>
      <c r="K67" s="51">
        <f>J67+(J67*5.49%)</f>
        <v>1386.5605600000001</v>
      </c>
      <c r="L67" s="51">
        <v>1386.56</v>
      </c>
      <c r="M67" s="51">
        <v>1386.56</v>
      </c>
      <c r="N67" s="52">
        <f>M67*12%+(M67)</f>
        <v>1552.9471999999998</v>
      </c>
      <c r="O67" s="52">
        <v>1669.42</v>
      </c>
    </row>
    <row r="68" spans="1:15" ht="15.75" customHeight="1" x14ac:dyDescent="0.2">
      <c r="A68" s="62" t="s">
        <v>64</v>
      </c>
      <c r="B68" s="63"/>
      <c r="C68" s="63"/>
      <c r="D68" s="64"/>
      <c r="E68" s="57"/>
      <c r="F68" s="13">
        <v>1014</v>
      </c>
      <c r="G68" s="57"/>
      <c r="H68" s="59"/>
      <c r="I68" s="61"/>
      <c r="J68" s="51"/>
      <c r="K68" s="51"/>
      <c r="L68" s="51"/>
      <c r="M68" s="51"/>
      <c r="N68" s="52"/>
      <c r="O68" s="52"/>
    </row>
    <row r="69" spans="1:15" ht="16.5" customHeight="1" x14ac:dyDescent="0.2">
      <c r="A69" s="48" t="s">
        <v>65</v>
      </c>
      <c r="B69" s="44"/>
      <c r="C69" s="44"/>
      <c r="D69" s="44"/>
      <c r="E69" s="44"/>
      <c r="F69" s="44"/>
      <c r="G69" s="44"/>
      <c r="H69" s="44"/>
      <c r="I69" s="44"/>
      <c r="K69" s="2"/>
      <c r="L69" s="2"/>
      <c r="M69" s="2"/>
      <c r="N69" s="2"/>
      <c r="O69" s="2"/>
    </row>
    <row r="70" spans="1:15" ht="16.5" customHeight="1" x14ac:dyDescent="0.2">
      <c r="A70" s="40" t="s">
        <v>66</v>
      </c>
      <c r="B70" s="42"/>
      <c r="C70" s="65">
        <v>14105.18</v>
      </c>
      <c r="D70" s="66"/>
      <c r="E70" s="67"/>
      <c r="F70" s="13">
        <v>14892.25</v>
      </c>
      <c r="G70" s="13">
        <v>16400</v>
      </c>
      <c r="H70" s="13">
        <v>17211.8</v>
      </c>
      <c r="I70" s="13">
        <v>17211.8</v>
      </c>
      <c r="J70" s="20">
        <v>17211.8</v>
      </c>
      <c r="K70" s="20">
        <v>17211.8</v>
      </c>
      <c r="L70" s="20">
        <v>17211.8</v>
      </c>
      <c r="M70" s="20">
        <v>17211.8</v>
      </c>
      <c r="N70" s="21">
        <f>M70*10.06%+(M70)</f>
        <v>18943.307079999999</v>
      </c>
      <c r="O70" s="21">
        <v>20021.18</v>
      </c>
    </row>
    <row r="71" spans="1:15" ht="15.75" customHeight="1" x14ac:dyDescent="0.2">
      <c r="A71" s="40" t="s">
        <v>67</v>
      </c>
      <c r="B71" s="42"/>
      <c r="C71" s="65">
        <v>7493.37</v>
      </c>
      <c r="D71" s="66"/>
      <c r="E71" s="67"/>
      <c r="F71" s="13">
        <v>7911.5</v>
      </c>
      <c r="G71" s="13">
        <v>8200</v>
      </c>
      <c r="H71" s="13">
        <v>8605.9</v>
      </c>
      <c r="I71" s="13">
        <v>8605.9</v>
      </c>
      <c r="J71" s="20">
        <v>8605.9</v>
      </c>
      <c r="K71" s="20">
        <v>8605.9</v>
      </c>
      <c r="L71" s="20">
        <v>8605.9</v>
      </c>
      <c r="M71" s="20">
        <v>8605.9</v>
      </c>
      <c r="N71" s="21">
        <f>M71*10.06%+(M71)</f>
        <v>9471.6535399999993</v>
      </c>
      <c r="O71" s="21">
        <v>10010.59</v>
      </c>
    </row>
    <row r="72" spans="1:15" ht="15.75" customHeight="1" x14ac:dyDescent="0.2">
      <c r="A72" s="40" t="s">
        <v>68</v>
      </c>
      <c r="B72" s="42"/>
      <c r="C72" s="65">
        <v>5289.44</v>
      </c>
      <c r="D72" s="66"/>
      <c r="E72" s="67"/>
      <c r="F72" s="13">
        <v>5584.39</v>
      </c>
      <c r="G72" s="13">
        <v>6150</v>
      </c>
      <c r="H72" s="13">
        <v>6454.42</v>
      </c>
      <c r="I72" s="13">
        <v>6454.42</v>
      </c>
      <c r="J72" s="20">
        <v>6454.42</v>
      </c>
      <c r="K72" s="20">
        <v>6454.42</v>
      </c>
      <c r="L72" s="20">
        <v>6454.42</v>
      </c>
      <c r="M72" s="20">
        <v>6454.42</v>
      </c>
      <c r="N72" s="21">
        <f>M72*10.06%+(M72)</f>
        <v>7103.7346520000001</v>
      </c>
      <c r="O72" s="21">
        <v>7507.93</v>
      </c>
    </row>
    <row r="73" spans="1:15" ht="15.75" customHeight="1" x14ac:dyDescent="0.2"/>
    <row r="74" spans="1:15" ht="15" x14ac:dyDescent="0.25">
      <c r="A74"/>
      <c r="B74"/>
      <c r="C74"/>
      <c r="D74"/>
      <c r="E74" s="22"/>
      <c r="F74" s="22"/>
      <c r="G74" s="22"/>
      <c r="H74" s="22"/>
      <c r="I74" s="22"/>
      <c r="J74" s="22"/>
      <c r="K74" s="22"/>
      <c r="L74" s="22"/>
      <c r="M74" s="22"/>
    </row>
    <row r="75" spans="1:15" ht="15" x14ac:dyDescent="0.25">
      <c r="A75"/>
      <c r="B75"/>
      <c r="C75"/>
      <c r="D75"/>
      <c r="E75" s="22"/>
      <c r="F75" s="22"/>
      <c r="G75" s="22"/>
      <c r="H75" s="22"/>
      <c r="I75" s="22"/>
      <c r="J75" s="22"/>
      <c r="K75" s="22"/>
      <c r="L75" s="22"/>
      <c r="M75" s="22"/>
    </row>
  </sheetData>
  <mergeCells count="84">
    <mergeCell ref="A54:D54"/>
    <mergeCell ref="A55:D55"/>
    <mergeCell ref="A56:D56"/>
    <mergeCell ref="A48:D48"/>
    <mergeCell ref="A49:D49"/>
    <mergeCell ref="A51:D51"/>
    <mergeCell ref="A52:D52"/>
    <mergeCell ref="A53:D53"/>
    <mergeCell ref="A43:D43"/>
    <mergeCell ref="A44:D44"/>
    <mergeCell ref="A45:D45"/>
    <mergeCell ref="A46:D46"/>
    <mergeCell ref="A47:D47"/>
    <mergeCell ref="A72:B72"/>
    <mergeCell ref="C72:E72"/>
    <mergeCell ref="J67:J68"/>
    <mergeCell ref="K67:K68"/>
    <mergeCell ref="L67:L68"/>
    <mergeCell ref="A69:I69"/>
    <mergeCell ref="A70:B70"/>
    <mergeCell ref="C70:E70"/>
    <mergeCell ref="A71:B71"/>
    <mergeCell ref="C71:E71"/>
    <mergeCell ref="M67:M68"/>
    <mergeCell ref="N67:N68"/>
    <mergeCell ref="O67:O68"/>
    <mergeCell ref="A65:D65"/>
    <mergeCell ref="A66:I66"/>
    <mergeCell ref="A67:D67"/>
    <mergeCell ref="E67:E68"/>
    <mergeCell ref="G67:G68"/>
    <mergeCell ref="H67:H68"/>
    <mergeCell ref="I67:I68"/>
    <mergeCell ref="A68:D68"/>
    <mergeCell ref="A64:D64"/>
    <mergeCell ref="A57:I57"/>
    <mergeCell ref="A58:D58"/>
    <mergeCell ref="A59:D59"/>
    <mergeCell ref="A60:D60"/>
    <mergeCell ref="A61:D61"/>
    <mergeCell ref="A62:I62"/>
    <mergeCell ref="A63:D63"/>
    <mergeCell ref="A37:D37"/>
    <mergeCell ref="A38:I38"/>
    <mergeCell ref="A39:D39"/>
    <mergeCell ref="A40:D40"/>
    <mergeCell ref="A41:D41"/>
    <mergeCell ref="A42:D42"/>
    <mergeCell ref="A36:D36"/>
    <mergeCell ref="A25:D25"/>
    <mergeCell ref="A26:D26"/>
    <mergeCell ref="A27:D27"/>
    <mergeCell ref="A28:I28"/>
    <mergeCell ref="A29:D29"/>
    <mergeCell ref="A30:D30"/>
    <mergeCell ref="A31:D31"/>
    <mergeCell ref="A32:D32"/>
    <mergeCell ref="A33:D33"/>
    <mergeCell ref="A34:D34"/>
    <mergeCell ref="A35:D35"/>
    <mergeCell ref="A24:D24"/>
    <mergeCell ref="A13:I13"/>
    <mergeCell ref="A14:I14"/>
    <mergeCell ref="A15:I15"/>
    <mergeCell ref="A16:D16"/>
    <mergeCell ref="A17:D17"/>
    <mergeCell ref="A18:I18"/>
    <mergeCell ref="A19:D19"/>
    <mergeCell ref="A20:D20"/>
    <mergeCell ref="A21:D21"/>
    <mergeCell ref="A22:D22"/>
    <mergeCell ref="A23:D23"/>
    <mergeCell ref="A12:I12"/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Antunes</dc:creator>
  <cp:lastModifiedBy>Fabio Antunes</cp:lastModifiedBy>
  <dcterms:created xsi:type="dcterms:W3CDTF">2023-03-22T12:44:16Z</dcterms:created>
  <dcterms:modified xsi:type="dcterms:W3CDTF">2023-06-14T12:10:56Z</dcterms:modified>
</cp:coreProperties>
</file>